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NUAL 2019\"/>
    </mc:Choice>
  </mc:AlternateContent>
  <bookViews>
    <workbookView xWindow="0" yWindow="0" windowWidth="15360" windowHeight="834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CA!$A$1:$H$53</definedName>
    <definedName name="_xlnm.Print_Area" localSheetId="3">CFG!$A$1:$H$55</definedName>
    <definedName name="_xlnm.Print_Area" localSheetId="0">COG!$A$1:$H$78</definedName>
    <definedName name="_xlnm.Print_Area" localSheetId="1">CTG!$A$1:$H$18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7" i="5"/>
  <c r="H14" i="5"/>
  <c r="H13" i="5"/>
  <c r="H12" i="5"/>
  <c r="H11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H19" i="5" s="1"/>
  <c r="E18" i="5"/>
  <c r="H18" i="5" s="1"/>
  <c r="E17" i="5"/>
  <c r="E14" i="5"/>
  <c r="E13" i="5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C42" i="5" s="1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H11" i="6" s="1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4" i="6"/>
  <c r="H42" i="6"/>
  <c r="H41" i="6"/>
  <c r="H40" i="6"/>
  <c r="H39" i="6"/>
  <c r="H38" i="6"/>
  <c r="H36" i="6"/>
  <c r="H35" i="6"/>
  <c r="H34" i="6"/>
  <c r="H21" i="6"/>
  <c r="H20" i="6"/>
  <c r="H16" i="6"/>
  <c r="H14" i="6"/>
  <c r="H12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E44" i="6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E19" i="6"/>
  <c r="H19" i="6" s="1"/>
  <c r="E18" i="6"/>
  <c r="H18" i="6" s="1"/>
  <c r="E17" i="6"/>
  <c r="H17" i="6" s="1"/>
  <c r="E16" i="6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16" i="5" l="1"/>
  <c r="G42" i="5"/>
  <c r="F42" i="5"/>
  <c r="E6" i="5"/>
  <c r="D42" i="5"/>
  <c r="H6" i="5"/>
  <c r="H42" i="5" s="1"/>
  <c r="E16" i="8"/>
  <c r="H6" i="8"/>
  <c r="H16" i="8" s="1"/>
  <c r="E43" i="6"/>
  <c r="H43" i="6" s="1"/>
  <c r="E33" i="6"/>
  <c r="H33" i="6" s="1"/>
  <c r="E23" i="6"/>
  <c r="H23" i="6" s="1"/>
  <c r="E13" i="6"/>
  <c r="H13" i="6"/>
  <c r="G77" i="6"/>
  <c r="F77" i="6"/>
  <c r="D77" i="6"/>
  <c r="C77" i="6"/>
  <c r="E5" i="6"/>
  <c r="E25" i="5"/>
  <c r="E16" i="5"/>
  <c r="E42" i="5" s="1"/>
  <c r="E77" i="6" l="1"/>
  <c r="H5" i="6"/>
  <c r="H77" i="6" s="1"/>
</calcChain>
</file>

<file path=xl/sharedStrings.xml><?xml version="1.0" encoding="utf-8"?>
<sst xmlns="http://schemas.openxmlformats.org/spreadsheetml/2006/main" count="205" uniqueCount="147">
  <si>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</si>
  <si>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</si>
  <si>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</si>
  <si>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</si>
  <si>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</si>
  <si>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</si>
  <si>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</si>
  <si>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</si>
  <si>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</si>
  <si>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</si>
  <si>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</si>
  <si>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</si>
  <si>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</si>
  <si>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</si>
  <si>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</si>
  <si>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</si>
  <si>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</si>
  <si>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</si>
  <si>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</si>
  <si>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</si>
  <si>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</si>
  <si>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</si>
  <si>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</si>
  <si>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</si>
  <si>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</si>
  <si>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</si>
  <si>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</si>
  <si>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</si>
  <si>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</si>
  <si>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</si>
  <si>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</si>
  <si>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</si>
  <si>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</si>
  <si>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</si>
  <si>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</si>
  <si>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</si>
  <si>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</si>
  <si>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</si>
  <si>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</si>
  <si>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</si>
  <si>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</si>
  <si>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</si>
  <si>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</si>
  <si>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</si>
  <si>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</si>
  <si>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</si>
  <si>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</si>
  <si>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</si>
  <si>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</si>
  <si>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</si>
  <si>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</si>
  <si>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</si>
  <si>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</si>
  <si>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</si>
  <si>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</si>
  <si>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</si>
  <si>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</si>
  <si>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</si>
  <si>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</si>
  <si>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</si>
  <si>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</si>
  <si>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</si>
  <si>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</si>
  <si>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</si>
  <si>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</si>
  <si>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</si>
  <si>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</si>
  <si>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</si>
  <si>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</si>
  <si>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</si>
  <si>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</si>
  <si>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</si>
  <si>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</si>
  <si>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</si>
  <si>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</si>
  <si>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</si>
  <si>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</si>
  <si>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</si>
  <si>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</si>
  <si>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</si>
  <si>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</si>
  <si>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</si>
  <si>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</si>
  <si>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</si>
  <si>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</si>
  <si>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</si>
  <si>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</si>
  <si>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</si>
  <si>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</si>
  <si>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</si>
  <si>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</si>
  <si>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</si>
  <si>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</si>
  <si>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</si>
  <si>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</si>
  <si>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</si>
  <si>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</si>
  <si>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</si>
  <si>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</si>
  <si>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</si>
  <si>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</si>
  <si>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</si>
  <si>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</si>
  <si>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</si>
  <si>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</si>
  <si>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</si>
  <si>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</si>
  <si>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</si>
  <si>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</si>
  <si>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</si>
  <si>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</si>
  <si>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</si>
  <si>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</si>
  <si>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</si>
  <si>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</si>
  <si>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</si>
  <si>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</si>
  <si>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</si>
  <si>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</si>
  <si>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</si>
  <si>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</si>
  <si>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</si>
  <si>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</si>
  <si>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</si>
  <si>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</si>
  <si>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</si>
  <si>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</si>
  <si>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</si>
  <si>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</si>
  <si>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</si>
  <si>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</si>
  <si>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</si>
  <si>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</si>
  <si>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</si>
  <si>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ACAMBARO GUANAJUATO
ESTADO ANALÍTICO DEL EJERCICIO DEL PRESUPUESTO DE EGRESOS
Clasificación por Objeto del Gasto (Capítulo y Concepto)
Del 1 de Enero al AL 31 DE DICIEMBRE DEL 2019</t>
  </si>
  <si>
    <t>SISTEMA PARA EL DESARROLLO INTEGRAL DE LA FAMILIA DEL MUNICIPIO DE ACAMBARO GUANAJUATO
ESTADO ANALÍTICO DEL EJERCICIO DEL PRESUPUESTO DE EGRESOS
Clasificación Económica (por Tipo de Gasto)
Del 1 de Enero al AL 31 DE DICIEMBRE DEL 2019</t>
  </si>
  <si>
    <t>DIRECCIÓN ADMINISTRATIVA</t>
  </si>
  <si>
    <t>SISTEMA PARA EL DESARROLLO INTEGRAL DE LA FAMILIA DEL MUNICIPIO DE ACAMBARO GUANAJUATO
ESTADO ANALÍTICO DEL EJERCICIO DEL PRESUPUESTO DE EGRESOS
Clasificación Administrativa
Del 1 de Enero al AL 31 DE DICIEMBRE DEL 2019</t>
  </si>
  <si>
    <t>Gobierno (Federal/Estatal/Municipal) de SISTEMA PARA EL DESARROLLO INTEGRAL DE LA FAMILIA DEL MUNICIPIO DE ACAMBARO GUANAJUATO
Estado Analítico del Ejercicio del Presupuesto de Egresos
Clasificación Administrativa
Del 1 de Enero al AL 31 DE DICIEMBRE DEL 2019</t>
  </si>
  <si>
    <t>Sector Paraestatal del Gobierno (Federal/Estatal/Municipal) de SISTEMA PARA EL DESARROLLO INTEGRAL DE LA FAMILIA DEL MUNICIPIO DE ACAMBARO GUANAJUATO
Estado Analítico del Ejercicio del Presupuesto de Egresos
Clasificación Administrativa
Del 1 de Enero al AL 31 DE DICIEMBRE DEL 2019</t>
  </si>
  <si>
    <t>SISTEMA PARA EL DESARROLLO INTEGRAL DE LA FAMILIA DEL MUNICIPIO DE ACAMBARO GUANAJUATO
ESTADO ANALÍTICO DEL EJERCICIO DEL PRESUPUESTO DE EGRESOS
Clasificación Funcional (Finalidad y Función)
Del 1 de Enero al AL 31 DE DICIEMBRE DEL 2019</t>
  </si>
  <si>
    <t>_______________________________________________________</t>
  </si>
  <si>
    <t>___________________________________________________</t>
  </si>
  <si>
    <t xml:space="preserve">                  LIC. GABRIEL NICOLAS RANGEL GARCIA</t>
  </si>
  <si>
    <t>C.P. BLANCA AURELIA ORTEGA GARCIA</t>
  </si>
  <si>
    <t xml:space="preserve">                                 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</si>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</sst>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workbookViewId="0">
      <selection sqref="A1:H78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8030492.6200000001</v>
      </c>
      <c r="D5" s="14">
        <f>SUM(D6:D12)</f>
        <v>374199.09000000008</v>
      </c>
      <c r="E5" s="14">
        <f>C5+D5</f>
        <v>8404691.7100000009</v>
      </c>
      <c r="F5" s="14">
        <f>SUM(F6:F12)</f>
        <v>8262595.2599999998</v>
      </c>
      <c r="G5" s="14">
        <f>SUM(G6:G12)</f>
        <v>8234095.2599999998</v>
      </c>
      <c r="H5" s="14">
        <f>E5-F5</f>
        <v>142096.45000000112</v>
      </c>
    </row>
    <row r="6" spans="1:8" x14ac:dyDescent="0.2">
      <c r="A6" s="49">
        <v>1100</v>
      </c>
      <c r="B6" s="11" t="s">
        <v>76</v>
      </c>
      <c r="C6" s="15">
        <v>6872262.25</v>
      </c>
      <c r="D6" s="15">
        <v>-608163.36</v>
      </c>
      <c r="E6" s="15">
        <f t="shared" ref="E6:E69" si="0">C6+D6</f>
        <v>6264098.8899999997</v>
      </c>
      <c r="F6" s="15">
        <v>6222597.0300000003</v>
      </c>
      <c r="G6" s="15">
        <v>6222597.0300000003</v>
      </c>
      <c r="H6" s="15">
        <f t="shared" ref="H6:H69" si="1">E6-F6</f>
        <v>41501.859999999404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967574.37</v>
      </c>
      <c r="D8" s="15">
        <v>273145.40000000002</v>
      </c>
      <c r="E8" s="15">
        <f t="shared" si="0"/>
        <v>1240719.77</v>
      </c>
      <c r="F8" s="15">
        <v>1140125.18</v>
      </c>
      <c r="G8" s="15">
        <v>1111625.18</v>
      </c>
      <c r="H8" s="15">
        <f t="shared" si="1"/>
        <v>100594.59000000008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0</v>
      </c>
      <c r="D10" s="15">
        <v>899873.05</v>
      </c>
      <c r="E10" s="15">
        <f t="shared" si="0"/>
        <v>899873.05</v>
      </c>
      <c r="F10" s="15">
        <v>899873.05</v>
      </c>
      <c r="G10" s="15">
        <v>899873.05</v>
      </c>
      <c r="H10" s="15">
        <f t="shared" si="1"/>
        <v>0</v>
      </c>
    </row>
    <row r="11" spans="1:8" x14ac:dyDescent="0.2">
      <c r="A11" s="49">
        <v>1600</v>
      </c>
      <c r="B11" s="11" t="s">
        <v>36</v>
      </c>
      <c r="C11" s="15">
        <v>190656</v>
      </c>
      <c r="D11" s="15">
        <v>-190656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1308100</v>
      </c>
      <c r="D13" s="15">
        <f>SUM(D14:D22)</f>
        <v>170679.66999999998</v>
      </c>
      <c r="E13" s="15">
        <f t="shared" si="0"/>
        <v>1478779.67</v>
      </c>
      <c r="F13" s="15">
        <f>SUM(F14:F22)</f>
        <v>1206634.8999999997</v>
      </c>
      <c r="G13" s="15">
        <f>SUM(G14:G22)</f>
        <v>1206634.8999999997</v>
      </c>
      <c r="H13" s="15">
        <f t="shared" si="1"/>
        <v>272144.77000000025</v>
      </c>
    </row>
    <row r="14" spans="1:8" x14ac:dyDescent="0.2">
      <c r="A14" s="49">
        <v>2100</v>
      </c>
      <c r="B14" s="11" t="s">
        <v>81</v>
      </c>
      <c r="C14" s="15">
        <v>262300</v>
      </c>
      <c r="D14" s="15">
        <v>203580.46</v>
      </c>
      <c r="E14" s="15">
        <f t="shared" si="0"/>
        <v>465880.45999999996</v>
      </c>
      <c r="F14" s="15">
        <v>437552.57</v>
      </c>
      <c r="G14" s="15">
        <v>437552.57</v>
      </c>
      <c r="H14" s="15">
        <f t="shared" si="1"/>
        <v>28327.889999999956</v>
      </c>
    </row>
    <row r="15" spans="1:8" x14ac:dyDescent="0.2">
      <c r="A15" s="49">
        <v>2200</v>
      </c>
      <c r="B15" s="11" t="s">
        <v>82</v>
      </c>
      <c r="C15" s="15">
        <v>48000</v>
      </c>
      <c r="D15" s="15">
        <v>91836.78</v>
      </c>
      <c r="E15" s="15">
        <f t="shared" si="0"/>
        <v>139836.78</v>
      </c>
      <c r="F15" s="15">
        <v>133907.12</v>
      </c>
      <c r="G15" s="15">
        <v>133907.12</v>
      </c>
      <c r="H15" s="15">
        <f t="shared" si="1"/>
        <v>5929.6600000000035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57500</v>
      </c>
      <c r="D17" s="15">
        <v>-19774</v>
      </c>
      <c r="E17" s="15">
        <f t="shared" si="0"/>
        <v>37726</v>
      </c>
      <c r="F17" s="15">
        <v>35752</v>
      </c>
      <c r="G17" s="15">
        <v>35752</v>
      </c>
      <c r="H17" s="15">
        <f t="shared" si="1"/>
        <v>1974</v>
      </c>
    </row>
    <row r="18" spans="1:8" x14ac:dyDescent="0.2">
      <c r="A18" s="49">
        <v>2500</v>
      </c>
      <c r="B18" s="11" t="s">
        <v>85</v>
      </c>
      <c r="C18" s="15">
        <v>15000</v>
      </c>
      <c r="D18" s="15">
        <v>3000</v>
      </c>
      <c r="E18" s="15">
        <f t="shared" si="0"/>
        <v>18000</v>
      </c>
      <c r="F18" s="15">
        <v>10567.26</v>
      </c>
      <c r="G18" s="15">
        <v>10567.26</v>
      </c>
      <c r="H18" s="15">
        <f t="shared" si="1"/>
        <v>7432.74</v>
      </c>
    </row>
    <row r="19" spans="1:8" x14ac:dyDescent="0.2">
      <c r="A19" s="49">
        <v>2600</v>
      </c>
      <c r="B19" s="11" t="s">
        <v>86</v>
      </c>
      <c r="C19" s="15">
        <v>740000</v>
      </c>
      <c r="D19" s="15">
        <v>-80000</v>
      </c>
      <c r="E19" s="15">
        <f t="shared" si="0"/>
        <v>660000</v>
      </c>
      <c r="F19" s="15">
        <v>476451.68</v>
      </c>
      <c r="G19" s="15">
        <v>476451.68</v>
      </c>
      <c r="H19" s="15">
        <f t="shared" si="1"/>
        <v>183548.32</v>
      </c>
    </row>
    <row r="20" spans="1:8" x14ac:dyDescent="0.2">
      <c r="A20" s="49">
        <v>2700</v>
      </c>
      <c r="B20" s="11" t="s">
        <v>87</v>
      </c>
      <c r="C20" s="15">
        <v>37500</v>
      </c>
      <c r="D20" s="15">
        <v>4564.43</v>
      </c>
      <c r="E20" s="15">
        <f t="shared" si="0"/>
        <v>42064.43</v>
      </c>
      <c r="F20" s="15">
        <v>41726.379999999997</v>
      </c>
      <c r="G20" s="15">
        <v>41726.379999999997</v>
      </c>
      <c r="H20" s="15">
        <f t="shared" si="1"/>
        <v>338.05000000000291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147800</v>
      </c>
      <c r="D22" s="15">
        <v>-32528</v>
      </c>
      <c r="E22" s="15">
        <f t="shared" si="0"/>
        <v>115272</v>
      </c>
      <c r="F22" s="15">
        <v>70677.89</v>
      </c>
      <c r="G22" s="15">
        <v>70677.89</v>
      </c>
      <c r="H22" s="15">
        <f t="shared" si="1"/>
        <v>44594.11</v>
      </c>
    </row>
    <row r="23" spans="1:8" x14ac:dyDescent="0.2">
      <c r="A23" s="48" t="s">
        <v>69</v>
      </c>
      <c r="B23" s="7"/>
      <c r="C23" s="15">
        <f>SUM(C24:C32)</f>
        <v>1096513.6400000001</v>
      </c>
      <c r="D23" s="15">
        <f>SUM(D24:D32)</f>
        <v>319607.83999999997</v>
      </c>
      <c r="E23" s="15">
        <f t="shared" si="0"/>
        <v>1416121.48</v>
      </c>
      <c r="F23" s="15">
        <f>SUM(F24:F32)</f>
        <v>1192276.8500000001</v>
      </c>
      <c r="G23" s="15">
        <f>SUM(G24:G32)</f>
        <v>1165762.8500000001</v>
      </c>
      <c r="H23" s="15">
        <f t="shared" si="1"/>
        <v>223844.62999999989</v>
      </c>
    </row>
    <row r="24" spans="1:8" x14ac:dyDescent="0.2">
      <c r="A24" s="49">
        <v>3100</v>
      </c>
      <c r="B24" s="11" t="s">
        <v>90</v>
      </c>
      <c r="C24" s="15">
        <v>234500</v>
      </c>
      <c r="D24" s="15">
        <v>12000</v>
      </c>
      <c r="E24" s="15">
        <f t="shared" si="0"/>
        <v>246500</v>
      </c>
      <c r="F24" s="15">
        <v>199190.8</v>
      </c>
      <c r="G24" s="15">
        <v>199190.8</v>
      </c>
      <c r="H24" s="15">
        <f t="shared" si="1"/>
        <v>47309.200000000012</v>
      </c>
    </row>
    <row r="25" spans="1:8" x14ac:dyDescent="0.2">
      <c r="A25" s="49">
        <v>3200</v>
      </c>
      <c r="B25" s="11" t="s">
        <v>91</v>
      </c>
      <c r="C25" s="15">
        <v>35000</v>
      </c>
      <c r="D25" s="15">
        <v>-8000</v>
      </c>
      <c r="E25" s="15">
        <f t="shared" si="0"/>
        <v>27000</v>
      </c>
      <c r="F25" s="15">
        <v>27000</v>
      </c>
      <c r="G25" s="15">
        <v>27000</v>
      </c>
      <c r="H25" s="15">
        <f t="shared" si="1"/>
        <v>0</v>
      </c>
    </row>
    <row r="26" spans="1:8" x14ac:dyDescent="0.2">
      <c r="A26" s="49">
        <v>3300</v>
      </c>
      <c r="B26" s="11" t="s">
        <v>92</v>
      </c>
      <c r="C26" s="15">
        <v>10000</v>
      </c>
      <c r="D26" s="15">
        <v>0</v>
      </c>
      <c r="E26" s="15">
        <f t="shared" si="0"/>
        <v>10000</v>
      </c>
      <c r="F26" s="15">
        <v>8882.18</v>
      </c>
      <c r="G26" s="15">
        <v>8882.18</v>
      </c>
      <c r="H26" s="15">
        <f t="shared" si="1"/>
        <v>1117.8199999999997</v>
      </c>
    </row>
    <row r="27" spans="1:8" x14ac:dyDescent="0.2">
      <c r="A27" s="49">
        <v>3400</v>
      </c>
      <c r="B27" s="11" t="s">
        <v>93</v>
      </c>
      <c r="C27" s="15">
        <v>139060</v>
      </c>
      <c r="D27" s="15">
        <v>-17899.82</v>
      </c>
      <c r="E27" s="15">
        <f t="shared" si="0"/>
        <v>121160.18</v>
      </c>
      <c r="F27" s="15">
        <v>119342.54</v>
      </c>
      <c r="G27" s="15">
        <v>119342.54</v>
      </c>
      <c r="H27" s="15">
        <f t="shared" si="1"/>
        <v>1817.6399999999994</v>
      </c>
    </row>
    <row r="28" spans="1:8" x14ac:dyDescent="0.2">
      <c r="A28" s="49">
        <v>3500</v>
      </c>
      <c r="B28" s="11" t="s">
        <v>94</v>
      </c>
      <c r="C28" s="15">
        <v>209000</v>
      </c>
      <c r="D28" s="15">
        <v>237536.16</v>
      </c>
      <c r="E28" s="15">
        <f t="shared" si="0"/>
        <v>446536.16000000003</v>
      </c>
      <c r="F28" s="15">
        <v>388302.56</v>
      </c>
      <c r="G28" s="15">
        <v>388302.56</v>
      </c>
      <c r="H28" s="15">
        <f t="shared" si="1"/>
        <v>58233.600000000035</v>
      </c>
    </row>
    <row r="29" spans="1:8" x14ac:dyDescent="0.2">
      <c r="A29" s="49">
        <v>3600</v>
      </c>
      <c r="B29" s="11" t="s">
        <v>95</v>
      </c>
      <c r="C29" s="15">
        <v>28500</v>
      </c>
      <c r="D29" s="15">
        <v>0</v>
      </c>
      <c r="E29" s="15">
        <f t="shared" si="0"/>
        <v>28500</v>
      </c>
      <c r="F29" s="15">
        <v>26334</v>
      </c>
      <c r="G29" s="15">
        <v>26334</v>
      </c>
      <c r="H29" s="15">
        <f t="shared" si="1"/>
        <v>2166</v>
      </c>
    </row>
    <row r="30" spans="1:8" x14ac:dyDescent="0.2">
      <c r="A30" s="49">
        <v>3700</v>
      </c>
      <c r="B30" s="11" t="s">
        <v>96</v>
      </c>
      <c r="C30" s="15">
        <v>31500</v>
      </c>
      <c r="D30" s="15">
        <v>-5500</v>
      </c>
      <c r="E30" s="15">
        <f t="shared" si="0"/>
        <v>26000</v>
      </c>
      <c r="F30" s="15">
        <v>12614.38</v>
      </c>
      <c r="G30" s="15">
        <v>12614.38</v>
      </c>
      <c r="H30" s="15">
        <f t="shared" si="1"/>
        <v>13385.62</v>
      </c>
    </row>
    <row r="31" spans="1:8" x14ac:dyDescent="0.2">
      <c r="A31" s="49">
        <v>3800</v>
      </c>
      <c r="B31" s="11" t="s">
        <v>97</v>
      </c>
      <c r="C31" s="15">
        <v>174500.88</v>
      </c>
      <c r="D31" s="15">
        <v>101471.5</v>
      </c>
      <c r="E31" s="15">
        <f t="shared" si="0"/>
        <v>275972.38</v>
      </c>
      <c r="F31" s="15">
        <v>246082.39</v>
      </c>
      <c r="G31" s="15">
        <v>246082.39</v>
      </c>
      <c r="H31" s="15">
        <f t="shared" si="1"/>
        <v>29889.989999999991</v>
      </c>
    </row>
    <row r="32" spans="1:8" x14ac:dyDescent="0.2">
      <c r="A32" s="49">
        <v>3900</v>
      </c>
      <c r="B32" s="11" t="s">
        <v>19</v>
      </c>
      <c r="C32" s="15">
        <v>234452.76</v>
      </c>
      <c r="D32" s="15">
        <v>0</v>
      </c>
      <c r="E32" s="15">
        <f t="shared" si="0"/>
        <v>234452.76</v>
      </c>
      <c r="F32" s="15">
        <v>164528</v>
      </c>
      <c r="G32" s="15">
        <v>138014</v>
      </c>
      <c r="H32" s="15">
        <f t="shared" si="1"/>
        <v>69924.760000000009</v>
      </c>
    </row>
    <row r="33" spans="1:8" x14ac:dyDescent="0.2">
      <c r="A33" s="48" t="s">
        <v>70</v>
      </c>
      <c r="B33" s="7"/>
      <c r="C33" s="15">
        <f>SUM(C34:C42)</f>
        <v>170000</v>
      </c>
      <c r="D33" s="15">
        <f>SUM(D34:D42)</f>
        <v>43688.39</v>
      </c>
      <c r="E33" s="15">
        <f t="shared" si="0"/>
        <v>213688.39</v>
      </c>
      <c r="F33" s="15">
        <f>SUM(F34:F42)</f>
        <v>213688.39</v>
      </c>
      <c r="G33" s="15">
        <f>SUM(G34:G42)</f>
        <v>213688.39</v>
      </c>
      <c r="H33" s="15">
        <f t="shared" si="1"/>
        <v>0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170000</v>
      </c>
      <c r="D37" s="15">
        <v>43688.39</v>
      </c>
      <c r="E37" s="15">
        <f t="shared" si="0"/>
        <v>213688.39</v>
      </c>
      <c r="F37" s="15">
        <v>213688.39</v>
      </c>
      <c r="G37" s="15">
        <v>213688.39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24463.69</v>
      </c>
      <c r="D43" s="15">
        <f>SUM(D44:D52)</f>
        <v>228549.01</v>
      </c>
      <c r="E43" s="15">
        <f t="shared" si="0"/>
        <v>253012.7</v>
      </c>
      <c r="F43" s="15">
        <f>SUM(F44:F52)</f>
        <v>253012.7</v>
      </c>
      <c r="G43" s="15">
        <f>SUM(G44:G52)</f>
        <v>253012.7</v>
      </c>
      <c r="H43" s="15">
        <f t="shared" si="1"/>
        <v>0</v>
      </c>
    </row>
    <row r="44" spans="1:8" x14ac:dyDescent="0.2">
      <c r="A44" s="49">
        <v>5100</v>
      </c>
      <c r="B44" s="11" t="s">
        <v>105</v>
      </c>
      <c r="C44" s="15">
        <v>24463.69</v>
      </c>
      <c r="D44" s="15">
        <v>39849.01</v>
      </c>
      <c r="E44" s="15">
        <f t="shared" si="0"/>
        <v>64312.7</v>
      </c>
      <c r="F44" s="15">
        <v>64312.7</v>
      </c>
      <c r="G44" s="15">
        <v>64312.7</v>
      </c>
      <c r="H44" s="15">
        <f t="shared" si="1"/>
        <v>0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188700</v>
      </c>
      <c r="E47" s="15">
        <f t="shared" si="0"/>
        <v>188700</v>
      </c>
      <c r="F47" s="15">
        <v>188700</v>
      </c>
      <c r="G47" s="15">
        <v>188700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10629569.950000001</v>
      </c>
      <c r="D77" s="17">
        <f t="shared" si="4"/>
        <v>1136724</v>
      </c>
      <c r="E77" s="17">
        <f t="shared" si="4"/>
        <v>11766293.950000001</v>
      </c>
      <c r="F77" s="17">
        <f t="shared" si="4"/>
        <v>11128208.1</v>
      </c>
      <c r="G77" s="17">
        <f t="shared" si="4"/>
        <v>11073194.1</v>
      </c>
      <c r="H77" s="17">
        <f t="shared" si="4"/>
        <v>638085.85000000126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zoomScaleNormal="100" workbookViewId="0">
      <selection sqref="A1:H18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10605106.26</v>
      </c>
      <c r="D6" s="50">
        <v>908174.99</v>
      </c>
      <c r="E6" s="50">
        <f>C6+D6</f>
        <v>11513281.25</v>
      </c>
      <c r="F6" s="50">
        <v>10875195.4</v>
      </c>
      <c r="G6" s="50">
        <v>10820181.4</v>
      </c>
      <c r="H6" s="50">
        <f>E6-F6</f>
        <v>638085.84999999963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24463.69</v>
      </c>
      <c r="D8" s="50">
        <v>228549.01</v>
      </c>
      <c r="E8" s="50">
        <f>C8+D8</f>
        <v>253012.7</v>
      </c>
      <c r="F8" s="50">
        <v>253012.7</v>
      </c>
      <c r="G8" s="50">
        <v>253012.7</v>
      </c>
      <c r="H8" s="50">
        <f>E8-F8</f>
        <v>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10629569.949999999</v>
      </c>
      <c r="D16" s="17">
        <f>SUM(D6+D8+D10+D12+D14)</f>
        <v>1136724</v>
      </c>
      <c r="E16" s="17">
        <f>SUM(E6+E8+E10+E12+E14)</f>
        <v>11766293.949999999</v>
      </c>
      <c r="F16" s="17">
        <f t="shared" ref="F16:H16" si="0">SUM(F6+F8+F10+F12+F14)</f>
        <v>11128208.1</v>
      </c>
      <c r="G16" s="17">
        <f t="shared" si="0"/>
        <v>11073194.1</v>
      </c>
      <c r="H16" s="17">
        <f t="shared" si="0"/>
        <v>638085.84999999963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>
      <selection sqref="A1:H53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10629569.949999999</v>
      </c>
      <c r="D7" s="15">
        <v>1136724</v>
      </c>
      <c r="E7" s="15">
        <f>C7+D7</f>
        <v>11766293.949999999</v>
      </c>
      <c r="F7" s="15">
        <v>11128208.1</v>
      </c>
      <c r="G7" s="15">
        <v>11073194.1</v>
      </c>
      <c r="H7" s="15">
        <f>E7-F7</f>
        <v>638085.84999999963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10629569.949999999</v>
      </c>
      <c r="D16" s="23">
        <f t="shared" si="2"/>
        <v>1136724</v>
      </c>
      <c r="E16" s="23">
        <f t="shared" si="2"/>
        <v>11766293.949999999</v>
      </c>
      <c r="F16" s="23">
        <f t="shared" si="2"/>
        <v>11128208.1</v>
      </c>
      <c r="G16" s="23">
        <f t="shared" si="2"/>
        <v>11073194.1</v>
      </c>
      <c r="H16" s="23">
        <f t="shared" si="2"/>
        <v>638085.84999999963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0.399999999999999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0.399999999999999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workbookViewId="0">
      <selection sqref="A1:H55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3334894.58</v>
      </c>
      <c r="D6" s="15">
        <f t="shared" si="0"/>
        <v>1327095.3999999999</v>
      </c>
      <c r="E6" s="15">
        <f t="shared" si="0"/>
        <v>4661989.9800000004</v>
      </c>
      <c r="F6" s="15">
        <f t="shared" si="0"/>
        <v>4523919.93</v>
      </c>
      <c r="G6" s="15">
        <f t="shared" si="0"/>
        <v>4516146.74</v>
      </c>
      <c r="H6" s="15">
        <f t="shared" si="0"/>
        <v>138070.05000000075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3334894.58</v>
      </c>
      <c r="D11" s="15">
        <v>1327095.3999999999</v>
      </c>
      <c r="E11" s="15">
        <f t="shared" si="1"/>
        <v>4661989.9800000004</v>
      </c>
      <c r="F11" s="15">
        <v>4523919.93</v>
      </c>
      <c r="G11" s="15">
        <v>4516146.74</v>
      </c>
      <c r="H11" s="15">
        <f t="shared" si="2"/>
        <v>138070.05000000075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7294675.3699999992</v>
      </c>
      <c r="D16" s="15">
        <f t="shared" si="3"/>
        <v>-190371.39999999997</v>
      </c>
      <c r="E16" s="15">
        <f t="shared" si="3"/>
        <v>7104303.9699999988</v>
      </c>
      <c r="F16" s="15">
        <f t="shared" si="3"/>
        <v>6604288.1699999999</v>
      </c>
      <c r="G16" s="15">
        <f t="shared" si="3"/>
        <v>6557047.3600000003</v>
      </c>
      <c r="H16" s="15">
        <f t="shared" si="3"/>
        <v>500015.79999999923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1022865.48</v>
      </c>
      <c r="D18" s="15">
        <v>-576172.12</v>
      </c>
      <c r="E18" s="15">
        <f t="shared" ref="E18:E23" si="5">C18+D18</f>
        <v>446693.36</v>
      </c>
      <c r="F18" s="15">
        <v>398447.2</v>
      </c>
      <c r="G18" s="15">
        <v>397515.1</v>
      </c>
      <c r="H18" s="15">
        <f t="shared" si="4"/>
        <v>48246.159999999974</v>
      </c>
    </row>
    <row r="19" spans="1:8" x14ac:dyDescent="0.2">
      <c r="A19" s="38"/>
      <c r="B19" s="42" t="s">
        <v>21</v>
      </c>
      <c r="C19" s="15">
        <v>1222025.78</v>
      </c>
      <c r="D19" s="15">
        <v>-143001.84</v>
      </c>
      <c r="E19" s="15">
        <f t="shared" si="5"/>
        <v>1079023.94</v>
      </c>
      <c r="F19" s="15">
        <v>1034503.7</v>
      </c>
      <c r="G19" s="15">
        <v>1031013.67</v>
      </c>
      <c r="H19" s="15">
        <f t="shared" si="4"/>
        <v>44520.239999999991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4740060.38</v>
      </c>
      <c r="D22" s="15">
        <v>498802.56</v>
      </c>
      <c r="E22" s="15">
        <f t="shared" si="5"/>
        <v>5238862.9399999995</v>
      </c>
      <c r="F22" s="15">
        <v>4862542.45</v>
      </c>
      <c r="G22" s="15">
        <v>4820763.38</v>
      </c>
      <c r="H22" s="15">
        <f t="shared" si="4"/>
        <v>376320.48999999929</v>
      </c>
    </row>
    <row r="23" spans="1:8" x14ac:dyDescent="0.2">
      <c r="A23" s="38"/>
      <c r="B23" s="42" t="s">
        <v>4</v>
      </c>
      <c r="C23" s="15">
        <v>309723.73</v>
      </c>
      <c r="D23" s="15">
        <v>30000</v>
      </c>
      <c r="E23" s="15">
        <f t="shared" si="5"/>
        <v>339723.73</v>
      </c>
      <c r="F23" s="15">
        <v>308794.82</v>
      </c>
      <c r="G23" s="15">
        <v>307755.21000000002</v>
      </c>
      <c r="H23" s="15">
        <f t="shared" si="4"/>
        <v>30928.909999999974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10629569.949999999</v>
      </c>
      <c r="D42" s="23">
        <f t="shared" si="12"/>
        <v>1136724</v>
      </c>
      <c r="E42" s="23">
        <f t="shared" si="12"/>
        <v>11766293.949999999</v>
      </c>
      <c r="F42" s="23">
        <f t="shared" si="12"/>
        <v>11128208.1</v>
      </c>
      <c r="G42" s="23">
        <f t="shared" si="12"/>
        <v>11073194.100000001</v>
      </c>
      <c r="H42" s="23">
        <f t="shared" si="12"/>
        <v>638085.85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52" spans="2:7" x14ac:dyDescent="0.2">
      <c r="B52" s="3" t="s">
        <v>141</v>
      </c>
      <c r="E52" s="63" t="s">
        <v>142</v>
      </c>
      <c r="F52" s="63"/>
      <c r="G52" s="63"/>
    </row>
    <row r="53" spans="2:7" x14ac:dyDescent="0.2">
      <c r="B53" s="3" t="s">
        <v>143</v>
      </c>
      <c r="E53" s="63" t="s">
        <v>144</v>
      </c>
      <c r="F53" s="63"/>
      <c r="G53" s="63"/>
    </row>
    <row r="54" spans="2:7" x14ac:dyDescent="0.2">
      <c r="B54" s="3" t="s">
        <v>145</v>
      </c>
      <c r="E54" s="63" t="s">
        <v>146</v>
      </c>
      <c r="F54" s="63"/>
      <c r="G54" s="63"/>
    </row>
  </sheetData>
  <sheetProtection formatCells="0" formatColumns="0" formatRows="0" autoFilter="0"/>
  <mergeCells count="7">
    <mergeCell ref="E53:G53"/>
    <mergeCell ref="E54:G54"/>
    <mergeCell ref="A1:H1"/>
    <mergeCell ref="A2:B4"/>
    <mergeCell ref="C2:G2"/>
    <mergeCell ref="H2:H3"/>
    <mergeCell ref="E52:G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2020-02-28T20:38:18Z</cp:lastPrinted>
  <dcterms:created xsi:type="dcterms:W3CDTF">2014-02-10T03:37:14Z</dcterms:created>
  <dcterms:modified xsi:type="dcterms:W3CDTF">2020-02-28T20:39:24Z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